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20" activeTab="0"/>
  </bookViews>
  <sheets>
    <sheet name="março" sheetId="1" r:id="rId1"/>
  </sheets>
  <definedNames>
    <definedName name="_xlnm.Print_Area" localSheetId="0">'março'!$A$1:$N$123</definedName>
  </definedNames>
  <calcPr fullCalcOnLoad="1"/>
</workbook>
</file>

<file path=xl/sharedStrings.xml><?xml version="1.0" encoding="utf-8"?>
<sst xmlns="http://schemas.openxmlformats.org/spreadsheetml/2006/main" count="133" uniqueCount="57">
  <si>
    <t>UNIVERSIDADE ESTADUAL DO OESTE DO PARANÁ - UNIOESTE</t>
  </si>
  <si>
    <t>Efetivos</t>
  </si>
  <si>
    <t>CRES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</si>
  <si>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</si>
  <si>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</si>
  <si>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</si>
  <si>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</si>
  <si>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</si>
  <si>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Engenharia e Ciências Exatas</t>
  </si>
  <si>
    <t>Centro de Ciências Humanas</t>
  </si>
  <si>
    <t>Centro de Ciências Agrárias</t>
  </si>
  <si>
    <t>Centro de Ciências Humanas, Educação e Letras</t>
  </si>
  <si>
    <t>Centro de Ciências Humanas e Sociais</t>
  </si>
  <si>
    <t>%</t>
  </si>
  <si>
    <t>Cascavel</t>
  </si>
  <si>
    <t>Foz do Iguaçu</t>
  </si>
  <si>
    <t>Francisco Beltrão</t>
  </si>
  <si>
    <t>Marechal Cândido Rondon</t>
  </si>
  <si>
    <t>Toledo</t>
  </si>
  <si>
    <t>Total</t>
  </si>
  <si>
    <t>Temporários</t>
  </si>
  <si>
    <t>CAMPUS TOLEDO</t>
  </si>
  <si>
    <t>Titulação</t>
  </si>
  <si>
    <t>Total UNIOESTE</t>
  </si>
  <si>
    <t>Campus</t>
  </si>
  <si>
    <t>Titulação do Corpo Docente - Efetivos</t>
  </si>
  <si>
    <t>Titulação do Corpo Docente - Temporários</t>
  </si>
  <si>
    <t>Titulação do Corpo Docente - Efetivos + Temporários</t>
  </si>
  <si>
    <t>Graduado</t>
  </si>
  <si>
    <t>Especialista</t>
  </si>
  <si>
    <t>Mestre</t>
  </si>
  <si>
    <t>Doutor</t>
  </si>
  <si>
    <t>Pós-Doutor</t>
  </si>
  <si>
    <t>Fonte : Pró-Reitoria de Planejamento</t>
  </si>
  <si>
    <t>PRÓ-REITORIA DE PLANEJAMENTO</t>
  </si>
  <si>
    <t>Centro de Educação, Letras e Saúde</t>
  </si>
  <si>
    <t>Fonte: Pró-reitoria de Planejamento/Divisão de Informações</t>
  </si>
  <si>
    <r>
      <rPr>
        <sz val="12"/>
        <rFont val="Arial"/>
        <family val="2"/>
      </rPr>
      <t xml:space="preserve">ESTATISTICA DE DOCENTES POR </t>
    </r>
    <r>
      <rPr>
        <b/>
        <sz val="12"/>
        <rFont val="Arial"/>
        <family val="2"/>
      </rPr>
      <t>TITULAÇAO</t>
    </r>
  </si>
  <si>
    <t>CAMPUS/CENTRO</t>
  </si>
  <si>
    <t>CAMPUS DE CASCAVEL</t>
  </si>
  <si>
    <t>CAMPUS DE FOZ DO IGUAÇU</t>
  </si>
  <si>
    <t>TOTAL</t>
  </si>
  <si>
    <t>CAMPUS DE FRANCISCO BELTRÃO</t>
  </si>
  <si>
    <t>CAMPUS DE MARECHAL CÂNDIDO RONDON</t>
  </si>
  <si>
    <t>GRADUADOS</t>
  </si>
  <si>
    <t>ESPECIALISTAS</t>
  </si>
  <si>
    <t>MESTRES</t>
  </si>
  <si>
    <t>DOUTORES</t>
  </si>
  <si>
    <t>POS-DOUTORES</t>
  </si>
  <si>
    <t>GRADUADO</t>
  </si>
  <si>
    <t>CAMPUS</t>
  </si>
  <si>
    <t>ESPECIALISTA</t>
  </si>
  <si>
    <t>MESTRE</t>
  </si>
  <si>
    <t>DOUTOR</t>
  </si>
  <si>
    <t>POS-DOUT</t>
  </si>
  <si>
    <t>Centro de Ciências da Saúde</t>
  </si>
  <si>
    <r>
      <t xml:space="preserve">DADOS DE </t>
    </r>
    <r>
      <rPr>
        <b/>
        <sz val="12"/>
        <rFont val="Arial"/>
        <family val="2"/>
      </rPr>
      <t xml:space="preserve">MARÇO/2017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</si>
</sst>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0.0%"/>
    <numFmt numFmtId="174" formatCode="_(* #,##0.00_);_(* \(#,##0.00\);_(* \-??_);_(@_)"/>
    <numFmt numFmtId="175" formatCode="_(* #,##0_);_(* \(#,##0\);_(* \-??_);_(@_)"/>
  </numFmts>
  <fonts count="58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4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1" fontId="53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3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left" vertical="center"/>
    </xf>
    <xf numFmtId="172" fontId="6" fillId="35" borderId="0" xfId="0" applyNumberFormat="1" applyFont="1" applyFill="1" applyAlignment="1">
      <alignment vertical="center"/>
    </xf>
    <xf numFmtId="172" fontId="8" fillId="35" borderId="0" xfId="0" applyNumberFormat="1" applyFont="1" applyFill="1" applyAlignment="1">
      <alignment horizontal="center" vertical="center"/>
    </xf>
    <xf numFmtId="0" fontId="8" fillId="3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9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left" vertical="center"/>
    </xf>
    <xf numFmtId="173" fontId="54" fillId="37" borderId="10" xfId="49" applyNumberFormat="1" applyFont="1" applyFill="1" applyBorder="1" applyAlignment="1" applyProtection="1">
      <alignment horizontal="center" vertical="center"/>
      <protection/>
    </xf>
    <xf numFmtId="1" fontId="54" fillId="37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0" fontId="1" fillId="35" borderId="0" xfId="49" applyNumberFormat="1" applyFont="1" applyFill="1" applyBorder="1" applyAlignment="1" applyProtection="1">
      <alignment horizontal="center" vertical="center"/>
      <protection/>
    </xf>
    <xf numFmtId="9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173" fontId="1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0" xfId="0" applyFont="1" applyFill="1" applyAlignment="1">
      <alignment vertical="center"/>
    </xf>
    <xf numFmtId="3" fontId="54" fillId="33" borderId="10" xfId="0" applyNumberFormat="1" applyFont="1" applyFill="1" applyBorder="1" applyAlignment="1">
      <alignment horizontal="center" vertical="center"/>
    </xf>
    <xf numFmtId="10" fontId="1" fillId="0" borderId="0" xfId="49" applyNumberFormat="1" applyFont="1" applyFill="1" applyBorder="1" applyAlignment="1" applyProtection="1">
      <alignment horizontal="center" vertical="center"/>
      <protection/>
    </xf>
    <xf numFmtId="9" fontId="1" fillId="0" borderId="0" xfId="0" applyNumberFormat="1" applyFont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 horizontal="center" vertical="center"/>
    </xf>
    <xf numFmtId="0" fontId="54" fillId="37" borderId="12" xfId="0" applyFont="1" applyFill="1" applyBorder="1" applyAlignment="1">
      <alignment horizontal="center" vertical="center"/>
    </xf>
    <xf numFmtId="4" fontId="54" fillId="37" borderId="11" xfId="0" applyNumberFormat="1" applyFont="1" applyFill="1" applyBorder="1" applyAlignment="1">
      <alignment horizontal="center" vertical="center"/>
    </xf>
    <xf numFmtId="4" fontId="54" fillId="37" borderId="12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dos Docentes (Efetivos + Temporários) da UNIOESTE 
</a:t>
            </a:r>
          </a:p>
        </c:rich>
      </c:tx>
      <c:layout>
        <c:manualLayout>
          <c:xMode val="factor"/>
          <c:yMode val="factor"/>
          <c:x val="0.00875"/>
          <c:y val="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243"/>
          <c:w val="0.7345"/>
          <c:h val="0.53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março!$D$76:$D$80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375"/>
          <c:y val="0.88725"/>
          <c:w val="0.761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Efetivos 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675"/>
          <c:w val="0.7935"/>
          <c:h val="0.54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março!$B$76:$B$80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25"/>
          <c:y val="0.85275"/>
          <c:w val="0.86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Docentes Temporários</a:t>
            </a:r>
          </a:p>
        </c:rich>
      </c:tx>
      <c:layout>
        <c:manualLayout>
          <c:xMode val="factor"/>
          <c:yMode val="factor"/>
          <c:x val="0.0085"/>
          <c:y val="0.033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26325"/>
          <c:w val="0.76425"/>
          <c:h val="0.52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março!$A$76:$A$80</c:f>
              <c:strCache/>
            </c:strRef>
          </c:cat>
          <c:val>
            <c:numRef>
              <c:f>março!$C$76:$C$80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675"/>
          <c:y val="0.84325"/>
          <c:w val="0.78075"/>
          <c:h val="0.0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84</xdr:row>
      <xdr:rowOff>76200</xdr:rowOff>
    </xdr:from>
    <xdr:to>
      <xdr:col>3</xdr:col>
      <xdr:colOff>409575</xdr:colOff>
      <xdr:row>101</xdr:row>
      <xdr:rowOff>104775</xdr:rowOff>
    </xdr:to>
    <xdr:graphicFrame>
      <xdr:nvGraphicFramePr>
        <xdr:cNvPr id="1" name="Gráfico 1"/>
        <xdr:cNvGraphicFramePr/>
      </xdr:nvGraphicFramePr>
      <xdr:xfrm>
        <a:off x="152400" y="16011525"/>
        <a:ext cx="4476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84</xdr:row>
      <xdr:rowOff>104775</xdr:rowOff>
    </xdr:from>
    <xdr:to>
      <xdr:col>11</xdr:col>
      <xdr:colOff>323850</xdr:colOff>
      <xdr:row>101</xdr:row>
      <xdr:rowOff>57150</xdr:rowOff>
    </xdr:to>
    <xdr:graphicFrame>
      <xdr:nvGraphicFramePr>
        <xdr:cNvPr id="2" name="Gráfico 2"/>
        <xdr:cNvGraphicFramePr/>
      </xdr:nvGraphicFramePr>
      <xdr:xfrm>
        <a:off x="5124450" y="1604010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102</xdr:row>
      <xdr:rowOff>104775</xdr:rowOff>
    </xdr:from>
    <xdr:to>
      <xdr:col>3</xdr:col>
      <xdr:colOff>447675</xdr:colOff>
      <xdr:row>120</xdr:row>
      <xdr:rowOff>0</xdr:rowOff>
    </xdr:to>
    <xdr:graphicFrame>
      <xdr:nvGraphicFramePr>
        <xdr:cNvPr id="3" name="Gráfico 3"/>
        <xdr:cNvGraphicFramePr/>
      </xdr:nvGraphicFramePr>
      <xdr:xfrm>
        <a:off x="152400" y="18783300"/>
        <a:ext cx="451485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30"/>
  <sheetViews>
    <sheetView tabSelected="1" view="pageBreakPreview" zoomScaleSheetLayoutView="100" zoomScalePageLayoutView="0" workbookViewId="0" topLeftCell="A41">
      <selection activeCell="L71" sqref="L71"/>
    </sheetView>
  </sheetViews>
  <sheetFormatPr defaultColWidth="9.140625" defaultRowHeight="12.75"/>
  <cols>
    <col min="1" max="1" width="44.8515625" style="12" customWidth="1"/>
    <col min="2" max="2" width="9.7109375" style="12" customWidth="1"/>
    <col min="3" max="3" width="8.7109375" style="12" customWidth="1"/>
    <col min="4" max="4" width="10.140625" style="12" customWidth="1"/>
    <col min="5" max="5" width="10.00390625" style="12" customWidth="1"/>
    <col min="6" max="6" width="9.140625" style="12" customWidth="1"/>
    <col min="7" max="7" width="9.00390625" style="12" customWidth="1"/>
    <col min="8" max="8" width="8.421875" style="12" customWidth="1"/>
    <col min="9" max="9" width="8.140625" style="12" customWidth="1"/>
    <col min="10" max="10" width="8.00390625" style="12" customWidth="1"/>
    <col min="11" max="11" width="8.140625" style="12" customWidth="1"/>
    <col min="12" max="12" width="7.421875" style="12" customWidth="1"/>
    <col min="13" max="14" width="9.140625" style="12" hidden="1" customWidth="1"/>
    <col min="15" max="15" width="0.42578125" style="12" hidden="1" customWidth="1"/>
    <col min="16" max="16" width="9.140625" style="12" hidden="1" customWidth="1"/>
    <col min="17" max="16384" width="9.140625" style="12" customWidth="1"/>
  </cols>
  <sheetData>
    <row r="1" spans="1:19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0"/>
      <c r="N1" s="10"/>
      <c r="O1" s="10"/>
      <c r="P1" s="10"/>
      <c r="Q1" s="11"/>
      <c r="R1" s="11"/>
      <c r="S1" s="11"/>
      <c r="T1" s="1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</row>
    <row r="2" spans="1:193" ht="15.75">
      <c r="A2" s="76" t="s">
        <v>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0"/>
      <c r="N2" s="10"/>
      <c r="O2" s="10"/>
      <c r="P2" s="10"/>
      <c r="Q2" s="11"/>
      <c r="R2" s="11"/>
      <c r="S2" s="11"/>
      <c r="T2" s="11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</row>
    <row r="3" spans="1:193" ht="8.2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10"/>
      <c r="N3" s="10"/>
      <c r="O3" s="10"/>
      <c r="P3" s="10"/>
      <c r="Q3" s="11"/>
      <c r="R3" s="11"/>
      <c r="S3" s="11"/>
      <c r="T3" s="11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</row>
    <row r="4" spans="1:193" ht="12.75" customHeight="1">
      <c r="A4" s="77" t="s">
        <v>37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1"/>
      <c r="N4" s="1"/>
      <c r="O4" s="1"/>
      <c r="P4" s="1"/>
      <c r="Q4" s="1"/>
      <c r="R4" s="1"/>
      <c r="S4" s="1"/>
      <c r="T4" s="1"/>
      <c r="U4" s="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</row>
    <row r="5" spans="1:21" ht="15.75">
      <c r="A5" s="78" t="s">
        <v>56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2"/>
      <c r="N5" s="2"/>
      <c r="O5" s="2"/>
      <c r="P5" s="2"/>
      <c r="Q5" s="2"/>
      <c r="R5" s="2"/>
      <c r="S5" s="2"/>
      <c r="T5" s="2"/>
      <c r="U5" s="2"/>
    </row>
    <row r="6" spans="1:20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Q6" s="13"/>
      <c r="R6" s="13"/>
      <c r="S6" s="13"/>
      <c r="T6" s="13"/>
    </row>
    <row r="7" spans="1:20" ht="19.5" customHeight="1">
      <c r="A7" s="74" t="s">
        <v>38</v>
      </c>
      <c r="B7" s="80" t="s">
        <v>44</v>
      </c>
      <c r="C7" s="80"/>
      <c r="D7" s="80" t="s">
        <v>45</v>
      </c>
      <c r="E7" s="80"/>
      <c r="F7" s="80" t="s">
        <v>46</v>
      </c>
      <c r="G7" s="80"/>
      <c r="H7" s="80" t="s">
        <v>47</v>
      </c>
      <c r="I7" s="80"/>
      <c r="J7" s="73" t="s">
        <v>48</v>
      </c>
      <c r="K7" s="73"/>
      <c r="L7" s="74" t="s">
        <v>19</v>
      </c>
      <c r="Q7" s="13"/>
      <c r="R7" s="13"/>
      <c r="S7" s="13"/>
      <c r="T7" s="13"/>
    </row>
    <row r="8" spans="1:20" ht="19.5" customHeight="1">
      <c r="A8" s="79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5"/>
      <c r="Q8" s="13"/>
      <c r="R8" s="13"/>
      <c r="S8" s="13"/>
      <c r="T8" s="13"/>
    </row>
    <row r="9" spans="1:20" ht="19.5" customHeight="1">
      <c r="A9" s="69" t="s">
        <v>39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1"/>
      <c r="Q9" s="13"/>
      <c r="R9" s="13"/>
      <c r="S9" s="13"/>
      <c r="T9" s="13"/>
    </row>
    <row r="10" spans="1:20" ht="19.5" customHeight="1">
      <c r="A10" s="3" t="s">
        <v>3</v>
      </c>
      <c r="B10" s="62">
        <v>1</v>
      </c>
      <c r="C10" s="62">
        <v>0</v>
      </c>
      <c r="D10" s="62">
        <v>3</v>
      </c>
      <c r="E10" s="62">
        <v>3</v>
      </c>
      <c r="F10" s="62">
        <v>32</v>
      </c>
      <c r="G10" s="62">
        <v>8</v>
      </c>
      <c r="H10" s="62">
        <v>100</v>
      </c>
      <c r="I10" s="62">
        <v>11</v>
      </c>
      <c r="J10" s="9">
        <v>5</v>
      </c>
      <c r="K10" s="63">
        <v>0</v>
      </c>
      <c r="L10" s="4">
        <f>SUM(B10:K10)</f>
        <v>163</v>
      </c>
      <c r="Q10" s="13"/>
      <c r="R10" s="13"/>
      <c r="S10" s="13"/>
      <c r="T10" s="13"/>
    </row>
    <row r="11" spans="1:20" ht="19.5" customHeight="1">
      <c r="A11" s="3" t="s">
        <v>4</v>
      </c>
      <c r="B11" s="62">
        <v>0</v>
      </c>
      <c r="C11" s="62">
        <v>1</v>
      </c>
      <c r="D11" s="62">
        <v>39</v>
      </c>
      <c r="E11" s="62">
        <v>6</v>
      </c>
      <c r="F11" s="62">
        <v>47</v>
      </c>
      <c r="G11" s="62">
        <v>7</v>
      </c>
      <c r="H11" s="62">
        <v>40</v>
      </c>
      <c r="I11" s="62">
        <v>5</v>
      </c>
      <c r="J11" s="9">
        <v>4</v>
      </c>
      <c r="K11" s="63">
        <v>0</v>
      </c>
      <c r="L11" s="4">
        <f>SUM(B11:K11)</f>
        <v>149</v>
      </c>
      <c r="Q11" s="13"/>
      <c r="R11" s="13"/>
      <c r="S11" s="13"/>
      <c r="T11" s="13"/>
    </row>
    <row r="12" spans="1:20" ht="19.5" customHeight="1">
      <c r="A12" s="3" t="s">
        <v>5</v>
      </c>
      <c r="B12" s="62">
        <v>0</v>
      </c>
      <c r="C12" s="62">
        <v>0</v>
      </c>
      <c r="D12" s="62">
        <v>0</v>
      </c>
      <c r="E12" s="62">
        <v>2</v>
      </c>
      <c r="F12" s="62">
        <v>13</v>
      </c>
      <c r="G12" s="62">
        <v>5</v>
      </c>
      <c r="H12" s="62">
        <v>62</v>
      </c>
      <c r="I12" s="62">
        <v>3</v>
      </c>
      <c r="J12" s="9">
        <v>4</v>
      </c>
      <c r="K12" s="63">
        <v>0</v>
      </c>
      <c r="L12" s="4">
        <f>SUM(B12:K12)</f>
        <v>89</v>
      </c>
      <c r="Q12" s="13"/>
      <c r="R12" s="13"/>
      <c r="S12" s="13"/>
      <c r="T12" s="13"/>
    </row>
    <row r="13" spans="1:20" ht="19.5" customHeight="1">
      <c r="A13" s="3" t="s">
        <v>6</v>
      </c>
      <c r="B13" s="62">
        <v>0</v>
      </c>
      <c r="C13" s="62">
        <v>0</v>
      </c>
      <c r="D13" s="62">
        <v>1</v>
      </c>
      <c r="E13" s="62">
        <v>2</v>
      </c>
      <c r="F13" s="62">
        <v>9</v>
      </c>
      <c r="G13" s="62">
        <v>5</v>
      </c>
      <c r="H13" s="62">
        <v>24</v>
      </c>
      <c r="I13" s="62">
        <v>1</v>
      </c>
      <c r="J13" s="9">
        <v>2</v>
      </c>
      <c r="K13" s="63">
        <v>0</v>
      </c>
      <c r="L13" s="4">
        <f>SUM(B13:K13)</f>
        <v>44</v>
      </c>
      <c r="Q13" s="13"/>
      <c r="R13" s="13"/>
      <c r="S13" s="13"/>
      <c r="T13" s="13"/>
    </row>
    <row r="14" spans="1:20" s="14" customFormat="1" ht="19.5" customHeight="1">
      <c r="A14" s="3" t="s">
        <v>7</v>
      </c>
      <c r="B14" s="62">
        <v>1</v>
      </c>
      <c r="C14" s="62">
        <v>2</v>
      </c>
      <c r="D14" s="62">
        <v>1</v>
      </c>
      <c r="E14" s="62">
        <v>0</v>
      </c>
      <c r="F14" s="62">
        <v>7</v>
      </c>
      <c r="G14" s="62">
        <v>10</v>
      </c>
      <c r="H14" s="62">
        <v>62</v>
      </c>
      <c r="I14" s="62">
        <v>4</v>
      </c>
      <c r="J14" s="9">
        <v>4</v>
      </c>
      <c r="K14" s="63">
        <v>0</v>
      </c>
      <c r="L14" s="4">
        <f>SUM(B14:K14)</f>
        <v>91</v>
      </c>
      <c r="Q14" s="15"/>
      <c r="R14" s="15"/>
      <c r="S14" s="15"/>
      <c r="T14" s="15"/>
    </row>
    <row r="15" spans="1:20" s="14" customFormat="1" ht="19.5" customHeight="1">
      <c r="A15" s="5" t="s">
        <v>41</v>
      </c>
      <c r="B15" s="6">
        <f aca="true" t="shared" si="0" ref="B15:K15">SUM(B10:B14)</f>
        <v>2</v>
      </c>
      <c r="C15" s="6">
        <f>SUM(C10:C14)</f>
        <v>3</v>
      </c>
      <c r="D15" s="6">
        <f t="shared" si="0"/>
        <v>44</v>
      </c>
      <c r="E15" s="6">
        <f>SUM(E10:E14)</f>
        <v>13</v>
      </c>
      <c r="F15" s="6">
        <f t="shared" si="0"/>
        <v>108</v>
      </c>
      <c r="G15" s="6">
        <f>SUM(G10:G14)</f>
        <v>35</v>
      </c>
      <c r="H15" s="6">
        <f>SUM(H10:H14)</f>
        <v>288</v>
      </c>
      <c r="I15" s="6">
        <f>SUM(I10:I14)</f>
        <v>24</v>
      </c>
      <c r="J15" s="6">
        <f t="shared" si="0"/>
        <v>19</v>
      </c>
      <c r="K15" s="6">
        <f t="shared" si="0"/>
        <v>0</v>
      </c>
      <c r="L15" s="8">
        <f>SUM(L10:L14)</f>
        <v>536</v>
      </c>
      <c r="Q15" s="15"/>
      <c r="R15" s="15"/>
      <c r="S15" s="15"/>
      <c r="T15" s="15"/>
    </row>
    <row r="16" spans="1:20" ht="19.5" customHeight="1">
      <c r="A16" s="69" t="s">
        <v>40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1"/>
      <c r="Q16" s="13"/>
      <c r="R16" s="13"/>
      <c r="S16" s="13"/>
      <c r="T16" s="13"/>
    </row>
    <row r="17" spans="1:20" ht="19.5" customHeight="1">
      <c r="A17" s="3" t="s">
        <v>6</v>
      </c>
      <c r="B17" s="9">
        <v>0</v>
      </c>
      <c r="C17" s="9">
        <v>0</v>
      </c>
      <c r="D17" s="9">
        <v>13</v>
      </c>
      <c r="E17" s="9">
        <v>6</v>
      </c>
      <c r="F17" s="9">
        <v>23</v>
      </c>
      <c r="G17" s="9">
        <v>5</v>
      </c>
      <c r="H17" s="9">
        <v>16</v>
      </c>
      <c r="I17" s="9">
        <v>1</v>
      </c>
      <c r="J17" s="9">
        <v>3</v>
      </c>
      <c r="K17" s="4">
        <v>0</v>
      </c>
      <c r="L17" s="4">
        <f>SUM(B17:K17)</f>
        <v>67</v>
      </c>
      <c r="Q17" s="13"/>
      <c r="R17" s="13"/>
      <c r="S17" s="13"/>
      <c r="T17" s="13"/>
    </row>
    <row r="18" spans="1:20" ht="19.5" customHeight="1">
      <c r="A18" s="3" t="s">
        <v>35</v>
      </c>
      <c r="B18" s="9">
        <v>0</v>
      </c>
      <c r="C18" s="9">
        <v>0</v>
      </c>
      <c r="D18" s="9">
        <v>3</v>
      </c>
      <c r="E18" s="9">
        <v>2</v>
      </c>
      <c r="F18" s="9">
        <v>20</v>
      </c>
      <c r="G18" s="9">
        <v>6</v>
      </c>
      <c r="H18" s="9">
        <v>32</v>
      </c>
      <c r="I18" s="9">
        <v>2</v>
      </c>
      <c r="J18" s="9">
        <v>5</v>
      </c>
      <c r="K18" s="4">
        <v>0</v>
      </c>
      <c r="L18" s="4">
        <f>SUM(B18:K18)</f>
        <v>70</v>
      </c>
      <c r="Q18" s="13"/>
      <c r="R18" s="13"/>
      <c r="S18" s="13"/>
      <c r="T18" s="13"/>
    </row>
    <row r="19" spans="1:20" s="14" customFormat="1" ht="19.5" customHeight="1">
      <c r="A19" s="3" t="s">
        <v>8</v>
      </c>
      <c r="B19" s="9">
        <v>1</v>
      </c>
      <c r="C19" s="9">
        <v>1</v>
      </c>
      <c r="D19" s="9">
        <v>2</v>
      </c>
      <c r="E19" s="9">
        <v>1</v>
      </c>
      <c r="F19" s="9">
        <v>25</v>
      </c>
      <c r="G19" s="9">
        <v>4</v>
      </c>
      <c r="H19" s="9">
        <v>30</v>
      </c>
      <c r="I19" s="9">
        <v>5</v>
      </c>
      <c r="J19" s="9">
        <v>3</v>
      </c>
      <c r="K19" s="4">
        <v>0</v>
      </c>
      <c r="L19" s="4">
        <f>SUM(B19:K19)</f>
        <v>72</v>
      </c>
      <c r="Q19" s="15"/>
      <c r="R19" s="15"/>
      <c r="S19" s="15"/>
      <c r="T19" s="15"/>
    </row>
    <row r="20" spans="1:20" s="14" customFormat="1" ht="19.5" customHeight="1">
      <c r="A20" s="5" t="s">
        <v>41</v>
      </c>
      <c r="B20" s="6">
        <f aca="true" t="shared" si="1" ref="B20:J20">SUM(B17:B19)</f>
        <v>1</v>
      </c>
      <c r="C20" s="6">
        <f>SUM(C17:C19)</f>
        <v>1</v>
      </c>
      <c r="D20" s="6">
        <f t="shared" si="1"/>
        <v>18</v>
      </c>
      <c r="E20" s="6">
        <f>SUM(E17:E19)</f>
        <v>9</v>
      </c>
      <c r="F20" s="6">
        <f t="shared" si="1"/>
        <v>68</v>
      </c>
      <c r="G20" s="6">
        <f>SUM(G17:G19)</f>
        <v>15</v>
      </c>
      <c r="H20" s="6">
        <f t="shared" si="1"/>
        <v>78</v>
      </c>
      <c r="I20" s="6">
        <f>SUM(I17:I19)</f>
        <v>8</v>
      </c>
      <c r="J20" s="6">
        <f t="shared" si="1"/>
        <v>11</v>
      </c>
      <c r="K20" s="6">
        <v>0</v>
      </c>
      <c r="L20" s="8">
        <f>SUM(L17:L19)</f>
        <v>209</v>
      </c>
      <c r="Q20" s="15"/>
      <c r="R20" s="15"/>
      <c r="S20" s="15"/>
      <c r="T20" s="15"/>
    </row>
    <row r="21" spans="1:20" ht="19.5" customHeight="1">
      <c r="A21" s="69" t="s">
        <v>42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1"/>
      <c r="Q21" s="13"/>
      <c r="R21" s="13"/>
      <c r="S21" s="13"/>
      <c r="T21" s="13"/>
    </row>
    <row r="22" spans="1:20" ht="19.5" customHeight="1">
      <c r="A22" s="56" t="s">
        <v>55</v>
      </c>
      <c r="B22" s="9">
        <v>0</v>
      </c>
      <c r="C22" s="9">
        <v>1</v>
      </c>
      <c r="D22" s="9">
        <v>5</v>
      </c>
      <c r="E22" s="9">
        <v>15</v>
      </c>
      <c r="F22" s="9">
        <v>7</v>
      </c>
      <c r="G22" s="9">
        <v>1</v>
      </c>
      <c r="H22" s="9">
        <v>12</v>
      </c>
      <c r="I22" s="9">
        <v>0</v>
      </c>
      <c r="J22" s="9">
        <v>0</v>
      </c>
      <c r="K22" s="9">
        <v>0</v>
      </c>
      <c r="L22" s="57">
        <f>SUM(B22:K22)</f>
        <v>41</v>
      </c>
      <c r="Q22" s="13"/>
      <c r="R22" s="13"/>
      <c r="S22" s="13"/>
      <c r="T22" s="13"/>
    </row>
    <row r="23" spans="1:20" ht="19.5" customHeight="1">
      <c r="A23" s="3" t="s">
        <v>9</v>
      </c>
      <c r="B23" s="9">
        <v>0</v>
      </c>
      <c r="C23" s="9">
        <v>0</v>
      </c>
      <c r="D23" s="9">
        <v>0</v>
      </c>
      <c r="E23" s="9">
        <v>0</v>
      </c>
      <c r="F23" s="9">
        <v>14</v>
      </c>
      <c r="G23" s="9">
        <v>6</v>
      </c>
      <c r="H23" s="9">
        <v>31</v>
      </c>
      <c r="I23" s="9">
        <v>0</v>
      </c>
      <c r="J23" s="9">
        <v>3</v>
      </c>
      <c r="K23" s="4">
        <v>0</v>
      </c>
      <c r="L23" s="4">
        <f>SUM(B23:K23)</f>
        <v>54</v>
      </c>
      <c r="Q23" s="13"/>
      <c r="R23" s="16"/>
      <c r="S23" s="13"/>
      <c r="T23" s="13"/>
    </row>
    <row r="24" spans="1:20" s="14" customFormat="1" ht="19.5" customHeight="1">
      <c r="A24" s="3" t="s">
        <v>6</v>
      </c>
      <c r="B24" s="9">
        <v>0</v>
      </c>
      <c r="C24" s="9">
        <v>0</v>
      </c>
      <c r="D24" s="9">
        <v>0</v>
      </c>
      <c r="E24" s="9">
        <v>3</v>
      </c>
      <c r="F24" s="9">
        <v>23</v>
      </c>
      <c r="G24" s="9">
        <v>9</v>
      </c>
      <c r="H24" s="9">
        <v>19</v>
      </c>
      <c r="I24" s="9">
        <v>1</v>
      </c>
      <c r="J24" s="9">
        <v>0</v>
      </c>
      <c r="K24" s="4">
        <v>0</v>
      </c>
      <c r="L24" s="4">
        <f>SUM(B24:K24)</f>
        <v>55</v>
      </c>
      <c r="Q24" s="15"/>
      <c r="R24" s="17"/>
      <c r="S24" s="15"/>
      <c r="T24" s="15"/>
    </row>
    <row r="25" spans="1:20" s="14" customFormat="1" ht="19.5" customHeight="1">
      <c r="A25" s="5" t="s">
        <v>41</v>
      </c>
      <c r="B25" s="6">
        <f aca="true" t="shared" si="2" ref="B25:L25">SUM(B22:B24)</f>
        <v>0</v>
      </c>
      <c r="C25" s="6">
        <f t="shared" si="2"/>
        <v>1</v>
      </c>
      <c r="D25" s="6">
        <f t="shared" si="2"/>
        <v>5</v>
      </c>
      <c r="E25" s="6">
        <f t="shared" si="2"/>
        <v>18</v>
      </c>
      <c r="F25" s="6">
        <f t="shared" si="2"/>
        <v>44</v>
      </c>
      <c r="G25" s="6">
        <f t="shared" si="2"/>
        <v>16</v>
      </c>
      <c r="H25" s="6">
        <f t="shared" si="2"/>
        <v>62</v>
      </c>
      <c r="I25" s="6">
        <f t="shared" si="2"/>
        <v>1</v>
      </c>
      <c r="J25" s="6">
        <f t="shared" si="2"/>
        <v>3</v>
      </c>
      <c r="K25" s="6">
        <f t="shared" si="2"/>
        <v>0</v>
      </c>
      <c r="L25" s="8">
        <f t="shared" si="2"/>
        <v>150</v>
      </c>
      <c r="Q25" s="15"/>
      <c r="R25" s="17"/>
      <c r="S25" s="15"/>
      <c r="T25" s="15"/>
    </row>
    <row r="26" spans="1:20" ht="19.5" customHeight="1">
      <c r="A26" s="69" t="s">
        <v>43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Q26" s="13"/>
      <c r="R26" s="17"/>
      <c r="S26" s="13"/>
      <c r="T26" s="13"/>
    </row>
    <row r="27" spans="1:20" s="18" customFormat="1" ht="19.5" customHeight="1">
      <c r="A27" s="3" t="s">
        <v>10</v>
      </c>
      <c r="B27" s="9">
        <v>0</v>
      </c>
      <c r="C27" s="9">
        <v>1</v>
      </c>
      <c r="D27" s="9">
        <v>0</v>
      </c>
      <c r="E27" s="9">
        <v>0</v>
      </c>
      <c r="F27" s="9">
        <v>1</v>
      </c>
      <c r="G27" s="9">
        <v>2</v>
      </c>
      <c r="H27" s="9">
        <v>33</v>
      </c>
      <c r="I27" s="9">
        <v>2</v>
      </c>
      <c r="J27" s="9">
        <v>10</v>
      </c>
      <c r="K27" s="4">
        <v>0</v>
      </c>
      <c r="L27" s="4">
        <f>SUM(B27:K27)</f>
        <v>49</v>
      </c>
      <c r="Q27" s="13"/>
      <c r="R27" s="13"/>
      <c r="S27" s="13"/>
      <c r="T27" s="13"/>
    </row>
    <row r="28" spans="1:20" ht="19.5" customHeight="1">
      <c r="A28" s="3" t="s">
        <v>11</v>
      </c>
      <c r="B28" s="9">
        <v>0</v>
      </c>
      <c r="C28" s="9">
        <v>1</v>
      </c>
      <c r="D28" s="9">
        <v>1</v>
      </c>
      <c r="E28" s="9">
        <v>0</v>
      </c>
      <c r="F28" s="9">
        <v>17</v>
      </c>
      <c r="G28" s="9">
        <v>11</v>
      </c>
      <c r="H28" s="9">
        <v>62</v>
      </c>
      <c r="I28" s="9">
        <v>5</v>
      </c>
      <c r="J28" s="9">
        <v>6</v>
      </c>
      <c r="K28" s="4">
        <v>0</v>
      </c>
      <c r="L28" s="4">
        <f>SUM(B28:K28)</f>
        <v>103</v>
      </c>
      <c r="Q28" s="13"/>
      <c r="R28" s="13"/>
      <c r="S28" s="13"/>
      <c r="T28" s="13"/>
    </row>
    <row r="29" spans="1:20" s="14" customFormat="1" ht="19.5" customHeight="1">
      <c r="A29" s="3" t="s">
        <v>6</v>
      </c>
      <c r="B29" s="9">
        <v>1</v>
      </c>
      <c r="C29" s="9">
        <v>0</v>
      </c>
      <c r="D29" s="9">
        <v>1</v>
      </c>
      <c r="E29" s="9">
        <v>2</v>
      </c>
      <c r="F29" s="9">
        <v>19</v>
      </c>
      <c r="G29" s="9">
        <v>5</v>
      </c>
      <c r="H29" s="9">
        <v>18</v>
      </c>
      <c r="I29" s="9">
        <v>0</v>
      </c>
      <c r="J29" s="9">
        <v>0</v>
      </c>
      <c r="K29" s="4">
        <v>0</v>
      </c>
      <c r="L29" s="4">
        <f>SUM(B29:K29)</f>
        <v>46</v>
      </c>
      <c r="Q29" s="15"/>
      <c r="R29" s="15"/>
      <c r="S29" s="15"/>
      <c r="T29" s="15"/>
    </row>
    <row r="30" spans="1:20" s="14" customFormat="1" ht="19.5" customHeight="1">
      <c r="A30" s="5" t="s">
        <v>41</v>
      </c>
      <c r="B30" s="6">
        <f>SUM(B27:B29)</f>
        <v>1</v>
      </c>
      <c r="C30" s="6">
        <f aca="true" t="shared" si="3" ref="C30:L30">SUM(C27:C29)</f>
        <v>2</v>
      </c>
      <c r="D30" s="6">
        <f t="shared" si="3"/>
        <v>2</v>
      </c>
      <c r="E30" s="6">
        <f t="shared" si="3"/>
        <v>2</v>
      </c>
      <c r="F30" s="6">
        <f t="shared" si="3"/>
        <v>37</v>
      </c>
      <c r="G30" s="6">
        <f t="shared" si="3"/>
        <v>18</v>
      </c>
      <c r="H30" s="6">
        <f t="shared" si="3"/>
        <v>113</v>
      </c>
      <c r="I30" s="6">
        <f t="shared" si="3"/>
        <v>7</v>
      </c>
      <c r="J30" s="6">
        <f t="shared" si="3"/>
        <v>16</v>
      </c>
      <c r="K30" s="6">
        <f t="shared" si="3"/>
        <v>0</v>
      </c>
      <c r="L30" s="6">
        <f t="shared" si="3"/>
        <v>198</v>
      </c>
      <c r="Q30" s="15"/>
      <c r="R30" s="15"/>
      <c r="S30" s="15"/>
      <c r="T30" s="15"/>
    </row>
    <row r="31" spans="1:20" ht="19.5" customHeight="1">
      <c r="A31" s="69" t="s">
        <v>21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1"/>
      <c r="Q31" s="13"/>
      <c r="R31" s="13"/>
      <c r="S31" s="13"/>
      <c r="T31" s="13"/>
    </row>
    <row r="32" spans="1:20" ht="19.5" customHeight="1">
      <c r="A32" s="3" t="s">
        <v>12</v>
      </c>
      <c r="B32" s="9">
        <v>0</v>
      </c>
      <c r="C32" s="9">
        <v>0</v>
      </c>
      <c r="D32" s="9">
        <v>1</v>
      </c>
      <c r="E32" s="9">
        <v>1</v>
      </c>
      <c r="F32" s="9">
        <v>10</v>
      </c>
      <c r="G32" s="9">
        <v>5</v>
      </c>
      <c r="H32" s="9">
        <v>30</v>
      </c>
      <c r="I32" s="9">
        <v>3</v>
      </c>
      <c r="J32" s="9">
        <v>4</v>
      </c>
      <c r="K32" s="9">
        <v>0</v>
      </c>
      <c r="L32" s="9">
        <f>SUM(B32:K32)</f>
        <v>54</v>
      </c>
      <c r="Q32" s="13"/>
      <c r="R32" s="13"/>
      <c r="S32" s="13"/>
      <c r="T32" s="13"/>
    </row>
    <row r="33" spans="1:20" ht="19.5" customHeight="1">
      <c r="A33" s="3" t="s">
        <v>6</v>
      </c>
      <c r="B33" s="9">
        <v>0</v>
      </c>
      <c r="C33" s="9">
        <v>0</v>
      </c>
      <c r="D33" s="9">
        <v>0</v>
      </c>
      <c r="E33" s="9">
        <v>0</v>
      </c>
      <c r="F33" s="9">
        <v>17</v>
      </c>
      <c r="G33" s="9">
        <v>11</v>
      </c>
      <c r="H33" s="9">
        <v>28</v>
      </c>
      <c r="I33" s="9">
        <v>1</v>
      </c>
      <c r="J33" s="9">
        <v>2</v>
      </c>
      <c r="K33" s="4">
        <v>0</v>
      </c>
      <c r="L33" s="4">
        <f>SUM(B33:K33)</f>
        <v>59</v>
      </c>
      <c r="Q33" s="13"/>
      <c r="R33" s="13"/>
      <c r="S33" s="13"/>
      <c r="T33" s="13"/>
    </row>
    <row r="34" spans="1:20" s="14" customFormat="1" ht="19.5" customHeight="1">
      <c r="A34" s="3" t="s">
        <v>8</v>
      </c>
      <c r="B34" s="9">
        <v>0</v>
      </c>
      <c r="C34" s="9">
        <v>0</v>
      </c>
      <c r="D34" s="9">
        <v>1</v>
      </c>
      <c r="E34" s="9">
        <v>1</v>
      </c>
      <c r="F34" s="9">
        <v>3</v>
      </c>
      <c r="G34" s="9">
        <v>3</v>
      </c>
      <c r="H34" s="9">
        <v>54</v>
      </c>
      <c r="I34" s="9">
        <v>7</v>
      </c>
      <c r="J34" s="9">
        <v>3</v>
      </c>
      <c r="K34" s="4">
        <v>0</v>
      </c>
      <c r="L34" s="4">
        <f>SUM(B34:K34)</f>
        <v>72</v>
      </c>
      <c r="Q34" s="15"/>
      <c r="R34" s="15"/>
      <c r="S34" s="15"/>
      <c r="T34" s="15"/>
    </row>
    <row r="35" spans="1:20" ht="19.5" customHeight="1">
      <c r="A35" s="5" t="s">
        <v>41</v>
      </c>
      <c r="B35" s="6">
        <f aca="true" t="shared" si="4" ref="B35:L35">SUM(B32:B34)</f>
        <v>0</v>
      </c>
      <c r="C35" s="6">
        <f t="shared" si="4"/>
        <v>0</v>
      </c>
      <c r="D35" s="6">
        <f t="shared" si="4"/>
        <v>2</v>
      </c>
      <c r="E35" s="6">
        <f t="shared" si="4"/>
        <v>2</v>
      </c>
      <c r="F35" s="6">
        <f t="shared" si="4"/>
        <v>30</v>
      </c>
      <c r="G35" s="6">
        <f t="shared" si="4"/>
        <v>19</v>
      </c>
      <c r="H35" s="6">
        <f t="shared" si="4"/>
        <v>112</v>
      </c>
      <c r="I35" s="6">
        <f t="shared" si="4"/>
        <v>11</v>
      </c>
      <c r="J35" s="6">
        <f t="shared" si="4"/>
        <v>9</v>
      </c>
      <c r="K35" s="6">
        <f t="shared" si="4"/>
        <v>0</v>
      </c>
      <c r="L35" s="6">
        <f t="shared" si="4"/>
        <v>185</v>
      </c>
      <c r="Q35" s="13"/>
      <c r="R35" s="13"/>
      <c r="S35" s="13"/>
      <c r="T35" s="13"/>
    </row>
    <row r="36" spans="1:20" ht="9.7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Q36" s="13"/>
      <c r="R36" s="13"/>
      <c r="S36" s="13"/>
      <c r="T36" s="13"/>
    </row>
    <row r="37" spans="1:20" ht="19.5" customHeight="1">
      <c r="A37" s="52" t="s">
        <v>23</v>
      </c>
      <c r="B37" s="58">
        <f>B15+B20+B25+B30+B35</f>
        <v>4</v>
      </c>
      <c r="C37" s="58">
        <f aca="true" t="shared" si="5" ref="C37:L37">C15+C20+C25+C30+C35</f>
        <v>7</v>
      </c>
      <c r="D37" s="58">
        <f t="shared" si="5"/>
        <v>71</v>
      </c>
      <c r="E37" s="58">
        <f t="shared" si="5"/>
        <v>44</v>
      </c>
      <c r="F37" s="58">
        <f t="shared" si="5"/>
        <v>287</v>
      </c>
      <c r="G37" s="58">
        <f t="shared" si="5"/>
        <v>103</v>
      </c>
      <c r="H37" s="58">
        <f t="shared" si="5"/>
        <v>653</v>
      </c>
      <c r="I37" s="58">
        <f t="shared" si="5"/>
        <v>51</v>
      </c>
      <c r="J37" s="58">
        <f t="shared" si="5"/>
        <v>58</v>
      </c>
      <c r="K37" s="58">
        <f t="shared" si="5"/>
        <v>0</v>
      </c>
      <c r="L37" s="53">
        <f t="shared" si="5"/>
        <v>1278</v>
      </c>
      <c r="Q37" s="13"/>
      <c r="R37" s="13"/>
      <c r="S37" s="13"/>
      <c r="T37" s="13"/>
    </row>
    <row r="38" spans="1:20" ht="12">
      <c r="A38" s="19" t="s">
        <v>36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3"/>
      <c r="N38" s="13"/>
      <c r="O38" s="13"/>
      <c r="P38" s="13"/>
      <c r="Q38" s="13"/>
      <c r="R38" s="13"/>
      <c r="S38" s="13"/>
      <c r="T38" s="13"/>
    </row>
    <row r="39" spans="1:193" ht="12.75">
      <c r="A39" s="2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1"/>
      <c r="O39" s="11"/>
      <c r="P39" s="11"/>
      <c r="Q39" s="11"/>
      <c r="R39" s="11"/>
      <c r="S39" s="11"/>
      <c r="T39" s="11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</row>
    <row r="40" spans="1:20" s="25" customFormat="1" ht="15">
      <c r="A40" s="22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1"/>
      <c r="N40" s="11"/>
      <c r="O40" s="11"/>
      <c r="P40" s="11"/>
      <c r="Q40" s="11"/>
      <c r="R40" s="11"/>
      <c r="S40" s="11"/>
      <c r="T40" s="11"/>
    </row>
    <row r="41" spans="1:20" s="25" customFormat="1" ht="21" customHeight="1">
      <c r="A41" s="72" t="s">
        <v>25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Q41" s="13"/>
      <c r="R41" s="11"/>
      <c r="S41" s="11"/>
      <c r="T41" s="11"/>
    </row>
    <row r="42" spans="1:20" s="25" customFormat="1" ht="12.75">
      <c r="A42" s="65" t="s">
        <v>50</v>
      </c>
      <c r="B42" s="65" t="s">
        <v>49</v>
      </c>
      <c r="C42" s="59" t="s">
        <v>13</v>
      </c>
      <c r="D42" s="65" t="s">
        <v>51</v>
      </c>
      <c r="E42" s="59" t="s">
        <v>13</v>
      </c>
      <c r="F42" s="65" t="s">
        <v>52</v>
      </c>
      <c r="G42" s="59" t="s">
        <v>13</v>
      </c>
      <c r="H42" s="65" t="s">
        <v>53</v>
      </c>
      <c r="I42" s="59" t="s">
        <v>13</v>
      </c>
      <c r="J42" s="67" t="s">
        <v>54</v>
      </c>
      <c r="K42" s="59" t="s">
        <v>13</v>
      </c>
      <c r="L42" s="65" t="s">
        <v>19</v>
      </c>
      <c r="Q42" s="13"/>
      <c r="R42" s="11"/>
      <c r="S42" s="11"/>
      <c r="T42" s="11"/>
    </row>
    <row r="43" spans="1:20" s="25" customFormat="1" ht="12.75">
      <c r="A43" s="66"/>
      <c r="B43" s="66"/>
      <c r="C43" s="60" t="s">
        <v>24</v>
      </c>
      <c r="D43" s="66"/>
      <c r="E43" s="60" t="s">
        <v>24</v>
      </c>
      <c r="F43" s="66"/>
      <c r="G43" s="60" t="s">
        <v>24</v>
      </c>
      <c r="H43" s="66"/>
      <c r="I43" s="60" t="s">
        <v>24</v>
      </c>
      <c r="J43" s="68"/>
      <c r="K43" s="60" t="s">
        <v>24</v>
      </c>
      <c r="L43" s="66"/>
      <c r="Q43" s="13"/>
      <c r="R43" s="11"/>
      <c r="S43" s="11"/>
      <c r="T43" s="11"/>
    </row>
    <row r="44" spans="1:20" s="25" customFormat="1" ht="12.75">
      <c r="A44" s="26" t="s">
        <v>14</v>
      </c>
      <c r="B44" s="27">
        <f>B15</f>
        <v>2</v>
      </c>
      <c r="C44" s="28">
        <f>B44/$L$44</f>
        <v>0.004338394793926247</v>
      </c>
      <c r="D44" s="27">
        <f>D15</f>
        <v>44</v>
      </c>
      <c r="E44" s="28">
        <f>D44/$L$44</f>
        <v>0.09544468546637744</v>
      </c>
      <c r="F44" s="27">
        <f>F15</f>
        <v>108</v>
      </c>
      <c r="G44" s="28">
        <f>F44/$L$44</f>
        <v>0.23427331887201736</v>
      </c>
      <c r="H44" s="27">
        <f>H15</f>
        <v>288</v>
      </c>
      <c r="I44" s="28">
        <f>H44/$L$44</f>
        <v>0.6247288503253796</v>
      </c>
      <c r="J44" s="27">
        <f>J15</f>
        <v>19</v>
      </c>
      <c r="K44" s="28">
        <f>J44/L44</f>
        <v>0.04121475054229935</v>
      </c>
      <c r="L44" s="29">
        <f>B44+D44+F44+H44+J44</f>
        <v>461</v>
      </c>
      <c r="Q44" s="13"/>
      <c r="R44" s="11"/>
      <c r="S44" s="11"/>
      <c r="T44" s="11"/>
    </row>
    <row r="45" spans="1:193" ht="12" customHeight="1">
      <c r="A45" s="26" t="s">
        <v>15</v>
      </c>
      <c r="B45" s="27">
        <f>B20</f>
        <v>1</v>
      </c>
      <c r="C45" s="28">
        <f>B45/$L$45</f>
        <v>0.005681818181818182</v>
      </c>
      <c r="D45" s="27">
        <f>D20</f>
        <v>18</v>
      </c>
      <c r="E45" s="28">
        <f>D45/$L$45</f>
        <v>0.10227272727272728</v>
      </c>
      <c r="F45" s="27">
        <f>F20</f>
        <v>68</v>
      </c>
      <c r="G45" s="28">
        <f>F45/$L$45</f>
        <v>0.38636363636363635</v>
      </c>
      <c r="H45" s="27">
        <f>H20</f>
        <v>78</v>
      </c>
      <c r="I45" s="28">
        <f>H45/L45</f>
        <v>0.4431818181818182</v>
      </c>
      <c r="J45" s="27">
        <f>J20</f>
        <v>11</v>
      </c>
      <c r="K45" s="28">
        <f>J45/L45</f>
        <v>0.0625</v>
      </c>
      <c r="L45" s="30">
        <f>B45+D45+F45+H45+J45</f>
        <v>176</v>
      </c>
      <c r="M45" s="10"/>
      <c r="N45" s="10"/>
      <c r="O45" s="10"/>
      <c r="P45" s="10"/>
      <c r="Q45" s="13"/>
      <c r="R45" s="11"/>
      <c r="S45" s="11"/>
      <c r="T45" s="11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</row>
    <row r="46" spans="1:193" ht="12.75">
      <c r="A46" s="26" t="s">
        <v>16</v>
      </c>
      <c r="B46" s="27">
        <f>B25</f>
        <v>0</v>
      </c>
      <c r="C46" s="28">
        <f>B46/$L$46</f>
        <v>0</v>
      </c>
      <c r="D46" s="27">
        <f>D25</f>
        <v>5</v>
      </c>
      <c r="E46" s="28">
        <f>D46/$L$46</f>
        <v>0.043859649122807015</v>
      </c>
      <c r="F46" s="27">
        <f>F25</f>
        <v>44</v>
      </c>
      <c r="G46" s="28">
        <f>F46/$L$46</f>
        <v>0.38596491228070173</v>
      </c>
      <c r="H46" s="27">
        <f>H25</f>
        <v>62</v>
      </c>
      <c r="I46" s="28">
        <f>H46/L46</f>
        <v>0.543859649122807</v>
      </c>
      <c r="J46" s="27">
        <f>J25</f>
        <v>3</v>
      </c>
      <c r="K46" s="28">
        <f>J46/L46</f>
        <v>0.02631578947368421</v>
      </c>
      <c r="L46" s="30">
        <f>B46+D46+F46+H46+J46</f>
        <v>114</v>
      </c>
      <c r="M46" s="10"/>
      <c r="N46" s="10"/>
      <c r="O46" s="10"/>
      <c r="P46" s="10"/>
      <c r="Q46" s="13"/>
      <c r="R46" s="11"/>
      <c r="S46" s="11"/>
      <c r="T46" s="1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</row>
    <row r="47" spans="1:193" ht="12.75">
      <c r="A47" s="26" t="s">
        <v>17</v>
      </c>
      <c r="B47" s="27">
        <f>B30</f>
        <v>1</v>
      </c>
      <c r="C47" s="28">
        <f>B47/$L$47</f>
        <v>0.005917159763313609</v>
      </c>
      <c r="D47" s="27">
        <f>D30</f>
        <v>2</v>
      </c>
      <c r="E47" s="28">
        <f>D47/$L$47</f>
        <v>0.011834319526627219</v>
      </c>
      <c r="F47" s="27">
        <f>F30</f>
        <v>37</v>
      </c>
      <c r="G47" s="28">
        <f>F47/$L$47</f>
        <v>0.21893491124260356</v>
      </c>
      <c r="H47" s="27">
        <f>H30</f>
        <v>113</v>
      </c>
      <c r="I47" s="28">
        <f>H47/L47</f>
        <v>0.6686390532544378</v>
      </c>
      <c r="J47" s="27">
        <f>J30</f>
        <v>16</v>
      </c>
      <c r="K47" s="28">
        <f>J47/L47</f>
        <v>0.09467455621301775</v>
      </c>
      <c r="L47" s="30">
        <f>B47+D47+F47+H47+J47</f>
        <v>169</v>
      </c>
      <c r="M47" s="10"/>
      <c r="N47" s="10"/>
      <c r="O47" s="10"/>
      <c r="P47" s="10"/>
      <c r="Q47" s="13"/>
      <c r="R47" s="11"/>
      <c r="S47" s="11"/>
      <c r="T47" s="11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</row>
    <row r="48" spans="1:193" ht="12.75">
      <c r="A48" s="26" t="s">
        <v>18</v>
      </c>
      <c r="B48" s="27">
        <f>B35</f>
        <v>0</v>
      </c>
      <c r="C48" s="28">
        <f>B48/$L$48</f>
        <v>0</v>
      </c>
      <c r="D48" s="27">
        <f>D35</f>
        <v>2</v>
      </c>
      <c r="E48" s="28">
        <f>D48/$L$48</f>
        <v>0.013071895424836602</v>
      </c>
      <c r="F48" s="27">
        <f>F35</f>
        <v>30</v>
      </c>
      <c r="G48" s="28">
        <f>F48/$L$48</f>
        <v>0.19607843137254902</v>
      </c>
      <c r="H48" s="27">
        <f>H35</f>
        <v>112</v>
      </c>
      <c r="I48" s="28">
        <f>H48/L48</f>
        <v>0.7320261437908496</v>
      </c>
      <c r="J48" s="27">
        <f>J35</f>
        <v>9</v>
      </c>
      <c r="K48" s="28">
        <f>J48/L48</f>
        <v>0.058823529411764705</v>
      </c>
      <c r="L48" s="27">
        <f>B48+D48+F48+H48+J48</f>
        <v>153</v>
      </c>
      <c r="M48" s="10"/>
      <c r="N48" s="10"/>
      <c r="O48" s="10"/>
      <c r="P48" s="10"/>
      <c r="Q48" s="13"/>
      <c r="R48" s="11"/>
      <c r="S48" s="11"/>
      <c r="T48" s="11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</row>
    <row r="49" spans="1:193" ht="12.75">
      <c r="A49" s="31" t="s">
        <v>19</v>
      </c>
      <c r="B49" s="61">
        <f>SUM(B44:B48)</f>
        <v>4</v>
      </c>
      <c r="C49" s="32">
        <f>B49/$L$49</f>
        <v>0.003727865796831314</v>
      </c>
      <c r="D49" s="61">
        <f>SUM(D44:D48)</f>
        <v>71</v>
      </c>
      <c r="E49" s="32">
        <f>D49/$L$49</f>
        <v>0.06616961789375582</v>
      </c>
      <c r="F49" s="61">
        <f>SUM(F44:F48)</f>
        <v>287</v>
      </c>
      <c r="G49" s="32">
        <f>F49/$L$49</f>
        <v>0.2674743709226468</v>
      </c>
      <c r="H49" s="61">
        <f>SUM(H44:H48)</f>
        <v>653</v>
      </c>
      <c r="I49" s="32">
        <f>H49/$L$49</f>
        <v>0.608574091332712</v>
      </c>
      <c r="J49" s="61">
        <f>SUM(J44:J48)</f>
        <v>58</v>
      </c>
      <c r="K49" s="32">
        <f>J49/$L$49</f>
        <v>0.05405405405405406</v>
      </c>
      <c r="L49" s="33">
        <f>SUM(L44:L48)</f>
        <v>1073</v>
      </c>
      <c r="M49" s="10"/>
      <c r="N49" s="10"/>
      <c r="O49" s="10"/>
      <c r="P49" s="10"/>
      <c r="Q49" s="13"/>
      <c r="R49" s="11"/>
      <c r="S49" s="11"/>
      <c r="T49" s="11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</row>
    <row r="50" spans="1:193" ht="12.75">
      <c r="A50" s="34"/>
      <c r="B50" s="35">
        <f>B49/L49</f>
        <v>0.003727865796831314</v>
      </c>
      <c r="C50" s="35"/>
      <c r="D50" s="35">
        <f>D49/L49</f>
        <v>0.06616961789375582</v>
      </c>
      <c r="E50" s="35"/>
      <c r="F50" s="35">
        <f>F49/L49</f>
        <v>0.2674743709226468</v>
      </c>
      <c r="G50" s="35"/>
      <c r="H50" s="35">
        <f>H49/L49</f>
        <v>0.608574091332712</v>
      </c>
      <c r="I50" s="35"/>
      <c r="J50" s="35">
        <f>J49/L49</f>
        <v>0.05405405405405406</v>
      </c>
      <c r="K50" s="35"/>
      <c r="L50" s="36">
        <f>SUM(B50:J50)</f>
        <v>1</v>
      </c>
      <c r="M50" s="10"/>
      <c r="N50" s="10"/>
      <c r="O50" s="10"/>
      <c r="P50" s="10"/>
      <c r="Q50" s="13"/>
      <c r="R50" s="11"/>
      <c r="S50" s="11"/>
      <c r="T50" s="1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</row>
    <row r="51" spans="1:193" ht="12.75">
      <c r="A51" s="34"/>
      <c r="B51" s="37"/>
      <c r="C51" s="38"/>
      <c r="D51" s="34"/>
      <c r="E51" s="34"/>
      <c r="F51" s="34"/>
      <c r="G51" s="34"/>
      <c r="H51" s="34"/>
      <c r="I51" s="34"/>
      <c r="J51" s="34"/>
      <c r="K51" s="34"/>
      <c r="L51" s="34"/>
      <c r="M51" s="10"/>
      <c r="N51" s="10"/>
      <c r="O51" s="10"/>
      <c r="P51" s="10"/>
      <c r="Q51" s="13"/>
      <c r="R51" s="11"/>
      <c r="S51" s="11"/>
      <c r="T51" s="11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</row>
    <row r="52" spans="1:193" ht="12.75">
      <c r="A52" s="64" t="s">
        <v>26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10"/>
      <c r="N52" s="10"/>
      <c r="O52" s="10"/>
      <c r="P52" s="10"/>
      <c r="Q52" s="13"/>
      <c r="R52" s="11"/>
      <c r="S52" s="11"/>
      <c r="T52" s="11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</row>
    <row r="53" spans="1:193" ht="12.75">
      <c r="A53" s="65" t="s">
        <v>24</v>
      </c>
      <c r="B53" s="65" t="s">
        <v>49</v>
      </c>
      <c r="C53" s="59" t="s">
        <v>13</v>
      </c>
      <c r="D53" s="65" t="s">
        <v>51</v>
      </c>
      <c r="E53" s="59" t="s">
        <v>13</v>
      </c>
      <c r="F53" s="65" t="s">
        <v>52</v>
      </c>
      <c r="G53" s="59" t="s">
        <v>13</v>
      </c>
      <c r="H53" s="65" t="s">
        <v>53</v>
      </c>
      <c r="I53" s="59" t="s">
        <v>13</v>
      </c>
      <c r="J53" s="67" t="s">
        <v>54</v>
      </c>
      <c r="K53" s="59" t="s">
        <v>13</v>
      </c>
      <c r="L53" s="65" t="s">
        <v>19</v>
      </c>
      <c r="M53" s="10"/>
      <c r="N53" s="10"/>
      <c r="O53" s="10"/>
      <c r="P53" s="10"/>
      <c r="Q53" s="13"/>
      <c r="R53" s="11"/>
      <c r="S53" s="11"/>
      <c r="T53" s="11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</row>
    <row r="54" spans="1:193" ht="12.75">
      <c r="A54" s="66"/>
      <c r="B54" s="66"/>
      <c r="C54" s="60" t="s">
        <v>24</v>
      </c>
      <c r="D54" s="66"/>
      <c r="E54" s="60" t="s">
        <v>24</v>
      </c>
      <c r="F54" s="66"/>
      <c r="G54" s="60" t="s">
        <v>24</v>
      </c>
      <c r="H54" s="66"/>
      <c r="I54" s="60" t="s">
        <v>24</v>
      </c>
      <c r="J54" s="68"/>
      <c r="K54" s="60" t="s">
        <v>24</v>
      </c>
      <c r="L54" s="66"/>
      <c r="M54" s="10"/>
      <c r="N54" s="10"/>
      <c r="O54" s="10"/>
      <c r="P54" s="10"/>
      <c r="Q54" s="13"/>
      <c r="R54" s="11"/>
      <c r="S54" s="11"/>
      <c r="T54" s="1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</row>
    <row r="55" spans="1:193" ht="12.75">
      <c r="A55" s="26" t="s">
        <v>14</v>
      </c>
      <c r="B55" s="27">
        <f>C15</f>
        <v>3</v>
      </c>
      <c r="C55" s="28">
        <f aca="true" t="shared" si="6" ref="C55:C60">B55/L55</f>
        <v>0.04</v>
      </c>
      <c r="D55" s="27">
        <f>E15</f>
        <v>13</v>
      </c>
      <c r="E55" s="28">
        <f aca="true" t="shared" si="7" ref="E55:E60">D55/L55</f>
        <v>0.17333333333333334</v>
      </c>
      <c r="F55" s="27">
        <f>G15</f>
        <v>35</v>
      </c>
      <c r="G55" s="28">
        <f aca="true" t="shared" si="8" ref="G55:G60">F55/L55</f>
        <v>0.4666666666666667</v>
      </c>
      <c r="H55" s="27">
        <f>I15</f>
        <v>24</v>
      </c>
      <c r="I55" s="28">
        <f aca="true" t="shared" si="9" ref="I55:I60">H55/L55</f>
        <v>0.32</v>
      </c>
      <c r="J55" s="27">
        <f>K15</f>
        <v>0</v>
      </c>
      <c r="K55" s="28">
        <f aca="true" t="shared" si="10" ref="K55:K60">J55/L55</f>
        <v>0</v>
      </c>
      <c r="L55" s="30">
        <f>B55+D55+F55+H55+J55</f>
        <v>75</v>
      </c>
      <c r="M55" s="10"/>
      <c r="N55" s="10"/>
      <c r="O55" s="10"/>
      <c r="P55" s="10"/>
      <c r="Q55" s="13"/>
      <c r="R55" s="11"/>
      <c r="S55" s="11"/>
      <c r="T55" s="11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</row>
    <row r="56" spans="1:20" s="39" customFormat="1" ht="12.75">
      <c r="A56" s="26" t="s">
        <v>15</v>
      </c>
      <c r="B56" s="27">
        <f>C20</f>
        <v>1</v>
      </c>
      <c r="C56" s="28">
        <f t="shared" si="6"/>
        <v>0.030303030303030304</v>
      </c>
      <c r="D56" s="27">
        <f>E20</f>
        <v>9</v>
      </c>
      <c r="E56" s="28">
        <f t="shared" si="7"/>
        <v>0.2727272727272727</v>
      </c>
      <c r="F56" s="27">
        <f>G20</f>
        <v>15</v>
      </c>
      <c r="G56" s="28">
        <f t="shared" si="8"/>
        <v>0.45454545454545453</v>
      </c>
      <c r="H56" s="27">
        <f>I20</f>
        <v>8</v>
      </c>
      <c r="I56" s="28">
        <f t="shared" si="9"/>
        <v>0.24242424242424243</v>
      </c>
      <c r="J56" s="27">
        <f>K20</f>
        <v>0</v>
      </c>
      <c r="K56" s="28">
        <f t="shared" si="10"/>
        <v>0</v>
      </c>
      <c r="L56" s="30">
        <f>B56+D56+F56+H56+J56</f>
        <v>33</v>
      </c>
      <c r="Q56" s="15"/>
      <c r="R56" s="40"/>
      <c r="S56" s="40"/>
      <c r="T56" s="40"/>
    </row>
    <row r="57" spans="1:193" ht="12.75">
      <c r="A57" s="26" t="s">
        <v>16</v>
      </c>
      <c r="B57" s="27">
        <f>C25</f>
        <v>1</v>
      </c>
      <c r="C57" s="28">
        <f t="shared" si="6"/>
        <v>0.027777777777777776</v>
      </c>
      <c r="D57" s="27">
        <f>E25</f>
        <v>18</v>
      </c>
      <c r="E57" s="28">
        <f t="shared" si="7"/>
        <v>0.5</v>
      </c>
      <c r="F57" s="27">
        <f>G25</f>
        <v>16</v>
      </c>
      <c r="G57" s="28">
        <f t="shared" si="8"/>
        <v>0.4444444444444444</v>
      </c>
      <c r="H57" s="27">
        <f>I25</f>
        <v>1</v>
      </c>
      <c r="I57" s="28">
        <f t="shared" si="9"/>
        <v>0.027777777777777776</v>
      </c>
      <c r="J57" s="27">
        <f>K25</f>
        <v>0</v>
      </c>
      <c r="K57" s="28">
        <f t="shared" si="10"/>
        <v>0</v>
      </c>
      <c r="L57" s="30">
        <f>B57+D57+F57+H57+J57</f>
        <v>36</v>
      </c>
      <c r="M57" s="10"/>
      <c r="N57" s="10"/>
      <c r="O57" s="10"/>
      <c r="P57" s="10"/>
      <c r="Q57" s="13"/>
      <c r="R57" s="11"/>
      <c r="S57" s="11"/>
      <c r="T57" s="11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</row>
    <row r="58" spans="1:193" ht="12.75">
      <c r="A58" s="26" t="s">
        <v>17</v>
      </c>
      <c r="B58" s="27">
        <f>C30</f>
        <v>2</v>
      </c>
      <c r="C58" s="28">
        <f t="shared" si="6"/>
        <v>0.06896551724137931</v>
      </c>
      <c r="D58" s="27">
        <f>E30</f>
        <v>2</v>
      </c>
      <c r="E58" s="28">
        <f t="shared" si="7"/>
        <v>0.06896551724137931</v>
      </c>
      <c r="F58" s="27">
        <f>G30</f>
        <v>18</v>
      </c>
      <c r="G58" s="28">
        <f t="shared" si="8"/>
        <v>0.6206896551724138</v>
      </c>
      <c r="H58" s="27">
        <f>I30</f>
        <v>7</v>
      </c>
      <c r="I58" s="28">
        <f t="shared" si="9"/>
        <v>0.2413793103448276</v>
      </c>
      <c r="J58" s="27">
        <f>K30</f>
        <v>0</v>
      </c>
      <c r="K58" s="28">
        <f t="shared" si="10"/>
        <v>0</v>
      </c>
      <c r="L58" s="29">
        <f>B58+D58+F58+H58+J58</f>
        <v>29</v>
      </c>
      <c r="M58" s="10"/>
      <c r="N58" s="10"/>
      <c r="O58" s="10"/>
      <c r="P58" s="10"/>
      <c r="Q58" s="13"/>
      <c r="R58" s="11"/>
      <c r="S58" s="11"/>
      <c r="T58" s="11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</row>
    <row r="59" spans="1:193" ht="12.75">
      <c r="A59" s="26" t="s">
        <v>18</v>
      </c>
      <c r="B59" s="27">
        <f>C35</f>
        <v>0</v>
      </c>
      <c r="C59" s="28">
        <f t="shared" si="6"/>
        <v>0</v>
      </c>
      <c r="D59" s="27">
        <f>E35</f>
        <v>2</v>
      </c>
      <c r="E59" s="28">
        <f t="shared" si="7"/>
        <v>0.0625</v>
      </c>
      <c r="F59" s="27">
        <f>G35</f>
        <v>19</v>
      </c>
      <c r="G59" s="28">
        <f t="shared" si="8"/>
        <v>0.59375</v>
      </c>
      <c r="H59" s="27">
        <f>I35</f>
        <v>11</v>
      </c>
      <c r="I59" s="28">
        <f t="shared" si="9"/>
        <v>0.34375</v>
      </c>
      <c r="J59" s="27">
        <f>K35</f>
        <v>0</v>
      </c>
      <c r="K59" s="28">
        <f t="shared" si="10"/>
        <v>0</v>
      </c>
      <c r="L59" s="29">
        <f>B59+D59+F59+H59+J59</f>
        <v>32</v>
      </c>
      <c r="M59" s="10"/>
      <c r="N59" s="10"/>
      <c r="O59" s="10"/>
      <c r="P59" s="10"/>
      <c r="Q59" s="13"/>
      <c r="R59" s="11"/>
      <c r="S59" s="11"/>
      <c r="T59" s="11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</row>
    <row r="60" spans="1:193" ht="12.75">
      <c r="A60" s="31" t="s">
        <v>19</v>
      </c>
      <c r="B60" s="61">
        <f>SUM(B55:B59)</f>
        <v>7</v>
      </c>
      <c r="C60" s="32">
        <f t="shared" si="6"/>
        <v>0.03414634146341464</v>
      </c>
      <c r="D60" s="61">
        <f>SUM(D55:D59)</f>
        <v>44</v>
      </c>
      <c r="E60" s="32">
        <f t="shared" si="7"/>
        <v>0.2146341463414634</v>
      </c>
      <c r="F60" s="61">
        <f>SUM(F55:F59)</f>
        <v>103</v>
      </c>
      <c r="G60" s="32">
        <f t="shared" si="8"/>
        <v>0.5024390243902439</v>
      </c>
      <c r="H60" s="61">
        <f>SUM(H55:H59)</f>
        <v>51</v>
      </c>
      <c r="I60" s="32">
        <f t="shared" si="9"/>
        <v>0.24878048780487805</v>
      </c>
      <c r="J60" s="61">
        <f>SUM(J55:J59)</f>
        <v>0</v>
      </c>
      <c r="K60" s="32">
        <f t="shared" si="10"/>
        <v>0</v>
      </c>
      <c r="L60" s="33">
        <f>SUM(L55:L59)</f>
        <v>205</v>
      </c>
      <c r="M60" s="10"/>
      <c r="N60" s="10"/>
      <c r="O60" s="10"/>
      <c r="P60" s="10"/>
      <c r="Q60" s="13"/>
      <c r="R60" s="11"/>
      <c r="S60" s="11"/>
      <c r="T60" s="11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</row>
    <row r="61" spans="1:193" ht="12.75">
      <c r="A61" s="34"/>
      <c r="B61" s="35">
        <f>B60/L60</f>
        <v>0.03414634146341464</v>
      </c>
      <c r="C61" s="35"/>
      <c r="D61" s="35">
        <f>D60/L60</f>
        <v>0.2146341463414634</v>
      </c>
      <c r="E61" s="35"/>
      <c r="F61" s="35">
        <f>F60/L60</f>
        <v>0.5024390243902439</v>
      </c>
      <c r="G61" s="35"/>
      <c r="H61" s="35">
        <f>H60/L60</f>
        <v>0.24878048780487805</v>
      </c>
      <c r="I61" s="35"/>
      <c r="J61" s="35">
        <f>J60/L60</f>
        <v>0</v>
      </c>
      <c r="K61" s="35"/>
      <c r="L61" s="36">
        <f>SUM(B61:J61)</f>
        <v>1</v>
      </c>
      <c r="M61" s="10"/>
      <c r="N61" s="10"/>
      <c r="O61" s="10"/>
      <c r="P61" s="10"/>
      <c r="Q61" s="13"/>
      <c r="R61" s="11"/>
      <c r="S61" s="11"/>
      <c r="T61" s="11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</row>
    <row r="62" spans="1:193" ht="12.75">
      <c r="A62" s="34"/>
      <c r="B62" s="37"/>
      <c r="C62" s="37"/>
      <c r="D62" s="34"/>
      <c r="E62" s="34"/>
      <c r="F62" s="34"/>
      <c r="G62" s="34"/>
      <c r="H62" s="34"/>
      <c r="I62" s="34"/>
      <c r="J62" s="34"/>
      <c r="K62" s="34"/>
      <c r="L62" s="34"/>
      <c r="M62" s="10"/>
      <c r="N62" s="10"/>
      <c r="O62" s="10"/>
      <c r="P62" s="10"/>
      <c r="Q62" s="13"/>
      <c r="R62" s="11"/>
      <c r="S62" s="11"/>
      <c r="T62" s="11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</row>
    <row r="63" spans="1:193" ht="12.75">
      <c r="A63" s="64" t="s">
        <v>27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10"/>
      <c r="N63" s="10"/>
      <c r="O63" s="10"/>
      <c r="P63" s="10"/>
      <c r="Q63" s="13"/>
      <c r="R63" s="11"/>
      <c r="S63" s="11"/>
      <c r="T63" s="11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</row>
    <row r="64" spans="1:193" ht="12.75">
      <c r="A64" s="65" t="s">
        <v>24</v>
      </c>
      <c r="B64" s="65" t="s">
        <v>49</v>
      </c>
      <c r="C64" s="59" t="s">
        <v>13</v>
      </c>
      <c r="D64" s="65" t="s">
        <v>51</v>
      </c>
      <c r="E64" s="59" t="s">
        <v>13</v>
      </c>
      <c r="F64" s="65" t="s">
        <v>52</v>
      </c>
      <c r="G64" s="59" t="s">
        <v>13</v>
      </c>
      <c r="H64" s="65" t="s">
        <v>53</v>
      </c>
      <c r="I64" s="59" t="s">
        <v>13</v>
      </c>
      <c r="J64" s="67" t="s">
        <v>54</v>
      </c>
      <c r="K64" s="59" t="s">
        <v>13</v>
      </c>
      <c r="L64" s="65" t="s">
        <v>19</v>
      </c>
      <c r="M64" s="10"/>
      <c r="N64" s="10"/>
      <c r="O64" s="10"/>
      <c r="P64" s="10"/>
      <c r="Q64" s="13"/>
      <c r="R64" s="11"/>
      <c r="S64" s="11"/>
      <c r="T64" s="11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</row>
    <row r="65" spans="1:193" ht="12.75">
      <c r="A65" s="66"/>
      <c r="B65" s="66"/>
      <c r="C65" s="60" t="s">
        <v>24</v>
      </c>
      <c r="D65" s="66"/>
      <c r="E65" s="60" t="s">
        <v>24</v>
      </c>
      <c r="F65" s="66"/>
      <c r="G65" s="60" t="s">
        <v>24</v>
      </c>
      <c r="H65" s="66"/>
      <c r="I65" s="60" t="s">
        <v>24</v>
      </c>
      <c r="J65" s="68"/>
      <c r="K65" s="60" t="s">
        <v>24</v>
      </c>
      <c r="L65" s="66"/>
      <c r="M65" s="10"/>
      <c r="N65" s="10"/>
      <c r="O65" s="10"/>
      <c r="P65" s="10"/>
      <c r="Q65" s="13"/>
      <c r="R65" s="11"/>
      <c r="S65" s="11"/>
      <c r="T65" s="11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</row>
    <row r="66" spans="1:193" ht="12.75">
      <c r="A66" s="26" t="s">
        <v>14</v>
      </c>
      <c r="B66" s="27">
        <f>B55+B44</f>
        <v>5</v>
      </c>
      <c r="C66" s="28">
        <f>B66/L66</f>
        <v>0.009328358208955223</v>
      </c>
      <c r="D66" s="27">
        <f>D55+D44</f>
        <v>57</v>
      </c>
      <c r="E66" s="28">
        <f>D66/L66</f>
        <v>0.10634328358208955</v>
      </c>
      <c r="F66" s="27">
        <f>F55+F44</f>
        <v>143</v>
      </c>
      <c r="G66" s="28">
        <f>F66/L66</f>
        <v>0.2667910447761194</v>
      </c>
      <c r="H66" s="27">
        <f>H55+H44</f>
        <v>312</v>
      </c>
      <c r="I66" s="28">
        <f>H66/L66</f>
        <v>0.582089552238806</v>
      </c>
      <c r="J66" s="27">
        <f>J55+J44</f>
        <v>19</v>
      </c>
      <c r="K66" s="28">
        <f>J66/L66</f>
        <v>0.03544776119402985</v>
      </c>
      <c r="L66" s="29">
        <f>B66+D66+F66+H66+J66</f>
        <v>536</v>
      </c>
      <c r="M66" s="10"/>
      <c r="N66" s="10"/>
      <c r="O66" s="10"/>
      <c r="P66" s="10"/>
      <c r="Q66" s="13"/>
      <c r="R66" s="11"/>
      <c r="S66" s="11"/>
      <c r="T66" s="11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</row>
    <row r="67" spans="1:193" ht="12.75">
      <c r="A67" s="26" t="s">
        <v>15</v>
      </c>
      <c r="B67" s="27">
        <f>B56+B45</f>
        <v>2</v>
      </c>
      <c r="C67" s="28">
        <f>B67/L67</f>
        <v>0.009569377990430622</v>
      </c>
      <c r="D67" s="27">
        <f>D56+D45</f>
        <v>27</v>
      </c>
      <c r="E67" s="28">
        <f>D67/L67</f>
        <v>0.1291866028708134</v>
      </c>
      <c r="F67" s="27">
        <f>F56+F45</f>
        <v>83</v>
      </c>
      <c r="G67" s="28">
        <f>F67/L67</f>
        <v>0.39712918660287083</v>
      </c>
      <c r="H67" s="27">
        <f>H56+H45</f>
        <v>86</v>
      </c>
      <c r="I67" s="28">
        <f>H67/L67</f>
        <v>0.41148325358851673</v>
      </c>
      <c r="J67" s="27">
        <f>J56+J45</f>
        <v>11</v>
      </c>
      <c r="K67" s="28">
        <f>J67/L67</f>
        <v>0.05263157894736842</v>
      </c>
      <c r="L67" s="29">
        <f>B67+D67+F67+H67+J67</f>
        <v>209</v>
      </c>
      <c r="M67" s="10"/>
      <c r="N67" s="10"/>
      <c r="O67" s="10"/>
      <c r="P67" s="10"/>
      <c r="Q67" s="13"/>
      <c r="R67" s="11"/>
      <c r="S67" s="11"/>
      <c r="T67" s="11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</row>
    <row r="68" spans="1:193" ht="12.75">
      <c r="A68" s="26" t="s">
        <v>16</v>
      </c>
      <c r="B68" s="27">
        <f>B57+B46</f>
        <v>1</v>
      </c>
      <c r="C68" s="28">
        <f>B68/L68</f>
        <v>0.006666666666666667</v>
      </c>
      <c r="D68" s="27">
        <f>D57+D46</f>
        <v>23</v>
      </c>
      <c r="E68" s="28">
        <f>D68/L68</f>
        <v>0.15333333333333332</v>
      </c>
      <c r="F68" s="27">
        <f>F57+F46</f>
        <v>60</v>
      </c>
      <c r="G68" s="28">
        <f>F68/L68</f>
        <v>0.4</v>
      </c>
      <c r="H68" s="27">
        <f>H57+H46</f>
        <v>63</v>
      </c>
      <c r="I68" s="28">
        <f>H68/L68</f>
        <v>0.42</v>
      </c>
      <c r="J68" s="27">
        <f>J57+J46</f>
        <v>3</v>
      </c>
      <c r="K68" s="28">
        <f>J68/L68</f>
        <v>0.02</v>
      </c>
      <c r="L68" s="29">
        <f>B68+D68+F68+H68+J68</f>
        <v>150</v>
      </c>
      <c r="M68" s="10"/>
      <c r="N68" s="10"/>
      <c r="O68" s="10"/>
      <c r="P68" s="10"/>
      <c r="Q68" s="13"/>
      <c r="R68" s="11"/>
      <c r="S68" s="11"/>
      <c r="T68" s="11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</row>
    <row r="69" spans="1:20" ht="12">
      <c r="A69" s="26" t="s">
        <v>17</v>
      </c>
      <c r="B69" s="27">
        <f>B58+B47</f>
        <v>3</v>
      </c>
      <c r="C69" s="28">
        <f>B69/L69</f>
        <v>0.015151515151515152</v>
      </c>
      <c r="D69" s="27">
        <f>D58+D47</f>
        <v>4</v>
      </c>
      <c r="E69" s="28">
        <f>D69/L69</f>
        <v>0.020202020202020204</v>
      </c>
      <c r="F69" s="27">
        <f>F58+F47</f>
        <v>55</v>
      </c>
      <c r="G69" s="28">
        <f>F69/L69</f>
        <v>0.2777777777777778</v>
      </c>
      <c r="H69" s="27">
        <f>H58+H47</f>
        <v>120</v>
      </c>
      <c r="I69" s="28">
        <f>H69/L69</f>
        <v>0.6060606060606061</v>
      </c>
      <c r="J69" s="27">
        <f>J58+J47</f>
        <v>16</v>
      </c>
      <c r="K69" s="28">
        <f>J69/L69</f>
        <v>0.08080808080808081</v>
      </c>
      <c r="L69" s="29">
        <f>B69+D69+F69+H69+J69</f>
        <v>198</v>
      </c>
      <c r="Q69" s="13"/>
      <c r="R69" s="13"/>
      <c r="S69" s="13"/>
      <c r="T69" s="13"/>
    </row>
    <row r="70" spans="1:20" ht="12">
      <c r="A70" s="26" t="s">
        <v>18</v>
      </c>
      <c r="B70" s="27">
        <f>B59+B48</f>
        <v>0</v>
      </c>
      <c r="C70" s="28">
        <f>B70/L70</f>
        <v>0</v>
      </c>
      <c r="D70" s="27">
        <f>D59+D48</f>
        <v>4</v>
      </c>
      <c r="E70" s="28">
        <f>D70/L70</f>
        <v>0.021621621621621623</v>
      </c>
      <c r="F70" s="27">
        <f>F59+F48</f>
        <v>49</v>
      </c>
      <c r="G70" s="28">
        <f>F70/L70</f>
        <v>0.2648648648648649</v>
      </c>
      <c r="H70" s="27">
        <f>H59+H48</f>
        <v>123</v>
      </c>
      <c r="I70" s="28">
        <f>H70/L70</f>
        <v>0.6648648648648648</v>
      </c>
      <c r="J70" s="27">
        <f>J59+J48</f>
        <v>9</v>
      </c>
      <c r="K70" s="28">
        <f>J70/L70</f>
        <v>0.04864864864864865</v>
      </c>
      <c r="L70" s="29">
        <f>B70+D70+F70+H70+J70</f>
        <v>185</v>
      </c>
      <c r="Q70" s="13"/>
      <c r="R70" s="13"/>
      <c r="S70" s="13"/>
      <c r="T70" s="13"/>
    </row>
    <row r="71" spans="1:20" ht="12">
      <c r="A71" s="31" t="s">
        <v>19</v>
      </c>
      <c r="B71" s="61">
        <f>SUM(B66:B70)</f>
        <v>11</v>
      </c>
      <c r="C71" s="32">
        <f>B71/$L$71</f>
        <v>0.008607198748043818</v>
      </c>
      <c r="D71" s="61">
        <f>SUM(D66:D70)</f>
        <v>115</v>
      </c>
      <c r="E71" s="32">
        <f>D71/$L$71</f>
        <v>0.08998435054773082</v>
      </c>
      <c r="F71" s="61">
        <f>SUM(F66:F70)</f>
        <v>390</v>
      </c>
      <c r="G71" s="32">
        <f>F71/$L$71</f>
        <v>0.3051643192488263</v>
      </c>
      <c r="H71" s="61">
        <f>SUM(H66:H70)</f>
        <v>704</v>
      </c>
      <c r="I71" s="32">
        <f>H71/$L$71</f>
        <v>0.5508607198748043</v>
      </c>
      <c r="J71" s="61">
        <f>SUM(J66:J70)</f>
        <v>58</v>
      </c>
      <c r="K71" s="32">
        <f>J71/$L$71</f>
        <v>0.04538341158059468</v>
      </c>
      <c r="L71" s="41">
        <f>SUM(L66:L70)</f>
        <v>1278</v>
      </c>
      <c r="Q71" s="13"/>
      <c r="R71" s="13"/>
      <c r="S71" s="13"/>
      <c r="T71" s="13"/>
    </row>
    <row r="72" spans="1:20" ht="12">
      <c r="A72" s="34"/>
      <c r="B72" s="35">
        <f>B71/L71</f>
        <v>0.008607198748043818</v>
      </c>
      <c r="C72" s="35"/>
      <c r="D72" s="35">
        <f>D71/L71</f>
        <v>0.08998435054773082</v>
      </c>
      <c r="E72" s="35"/>
      <c r="F72" s="35">
        <f>F71/L71</f>
        <v>0.3051643192488263</v>
      </c>
      <c r="G72" s="35"/>
      <c r="H72" s="35">
        <f>H71/L71</f>
        <v>0.5508607198748043</v>
      </c>
      <c r="I72" s="35"/>
      <c r="J72" s="35">
        <f>J71/L71</f>
        <v>0.04538341158059468</v>
      </c>
      <c r="K72" s="35"/>
      <c r="L72" s="36">
        <f>SUM(B72:J72)</f>
        <v>1</v>
      </c>
      <c r="Q72" s="13"/>
      <c r="R72" s="13"/>
      <c r="S72" s="13"/>
      <c r="T72" s="13"/>
    </row>
    <row r="73" spans="1:20" ht="12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Q73" s="13"/>
      <c r="R73" s="13"/>
      <c r="S73" s="13"/>
      <c r="T73" s="13"/>
    </row>
    <row r="74" spans="1:20" ht="12" hidden="1">
      <c r="A74" s="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Q74" s="13"/>
      <c r="R74" s="13"/>
      <c r="S74" s="13"/>
      <c r="T74" s="13"/>
    </row>
    <row r="75" spans="1:20" ht="12">
      <c r="A75" s="44" t="s">
        <v>22</v>
      </c>
      <c r="B75" s="45" t="s">
        <v>1</v>
      </c>
      <c r="C75" s="45" t="s">
        <v>20</v>
      </c>
      <c r="D75" s="45" t="s">
        <v>19</v>
      </c>
      <c r="E75" s="35"/>
      <c r="F75" s="35"/>
      <c r="G75" s="35"/>
      <c r="H75" s="35"/>
      <c r="I75" s="35"/>
      <c r="J75" s="35"/>
      <c r="K75" s="35"/>
      <c r="L75" s="36"/>
      <c r="Q75" s="13"/>
      <c r="R75" s="13"/>
      <c r="S75" s="13"/>
      <c r="T75" s="13"/>
    </row>
    <row r="76" spans="1:20" ht="12">
      <c r="A76" s="26" t="s">
        <v>28</v>
      </c>
      <c r="B76" s="29">
        <f>B49</f>
        <v>4</v>
      </c>
      <c r="C76" s="46">
        <f>B60</f>
        <v>7</v>
      </c>
      <c r="D76" s="47">
        <f>B71</f>
        <v>11</v>
      </c>
      <c r="E76" s="35"/>
      <c r="F76" s="35"/>
      <c r="G76" s="35"/>
      <c r="H76" s="35"/>
      <c r="I76" s="35"/>
      <c r="J76" s="35"/>
      <c r="K76" s="35"/>
      <c r="L76" s="36"/>
      <c r="Q76" s="13"/>
      <c r="R76" s="13"/>
      <c r="S76" s="13"/>
      <c r="T76" s="13"/>
    </row>
    <row r="77" spans="1:20" ht="12">
      <c r="A77" s="26" t="s">
        <v>29</v>
      </c>
      <c r="B77" s="29">
        <f>D49</f>
        <v>71</v>
      </c>
      <c r="C77" s="46">
        <f>D60</f>
        <v>44</v>
      </c>
      <c r="D77" s="47">
        <f>D71</f>
        <v>115</v>
      </c>
      <c r="E77" s="35"/>
      <c r="F77" s="35"/>
      <c r="G77" s="35"/>
      <c r="H77" s="35"/>
      <c r="I77" s="35"/>
      <c r="J77" s="35"/>
      <c r="K77" s="35"/>
      <c r="L77" s="36"/>
      <c r="Q77" s="13"/>
      <c r="R77" s="13"/>
      <c r="S77" s="13"/>
      <c r="T77" s="13"/>
    </row>
    <row r="78" spans="1:20" ht="12">
      <c r="A78" s="26" t="s">
        <v>30</v>
      </c>
      <c r="B78" s="29">
        <f>F49</f>
        <v>287</v>
      </c>
      <c r="C78" s="46">
        <f>F60</f>
        <v>103</v>
      </c>
      <c r="D78" s="47">
        <f>F71</f>
        <v>390</v>
      </c>
      <c r="E78" s="35"/>
      <c r="F78" s="35"/>
      <c r="G78" s="35"/>
      <c r="H78" s="35"/>
      <c r="I78" s="35"/>
      <c r="J78" s="35"/>
      <c r="K78" s="35"/>
      <c r="L78" s="36"/>
      <c r="Q78" s="13"/>
      <c r="R78" s="13"/>
      <c r="S78" s="13"/>
      <c r="T78" s="13"/>
    </row>
    <row r="79" spans="1:20" ht="12">
      <c r="A79" s="26" t="s">
        <v>31</v>
      </c>
      <c r="B79" s="29">
        <f>H49</f>
        <v>653</v>
      </c>
      <c r="C79" s="46">
        <f>H60</f>
        <v>51</v>
      </c>
      <c r="D79" s="47">
        <f>H71</f>
        <v>704</v>
      </c>
      <c r="E79" s="35"/>
      <c r="F79" s="35"/>
      <c r="G79" s="35"/>
      <c r="H79" s="35"/>
      <c r="I79" s="35"/>
      <c r="J79" s="35"/>
      <c r="K79" s="35"/>
      <c r="L79" s="36"/>
      <c r="Q79" s="13"/>
      <c r="R79" s="13"/>
      <c r="S79" s="13"/>
      <c r="T79" s="13"/>
    </row>
    <row r="80" spans="1:20" ht="12">
      <c r="A80" s="26" t="s">
        <v>32</v>
      </c>
      <c r="B80" s="29">
        <f>J49</f>
        <v>58</v>
      </c>
      <c r="C80" s="46">
        <f>J60</f>
        <v>0</v>
      </c>
      <c r="D80" s="47">
        <f>J71</f>
        <v>58</v>
      </c>
      <c r="E80" s="35"/>
      <c r="F80" s="35"/>
      <c r="G80" s="35"/>
      <c r="H80" s="35"/>
      <c r="I80" s="35"/>
      <c r="J80" s="35"/>
      <c r="K80" s="35"/>
      <c r="L80" s="36"/>
      <c r="Q80" s="13"/>
      <c r="R80" s="13"/>
      <c r="S80" s="13"/>
      <c r="T80" s="13"/>
    </row>
    <row r="81" spans="1:20" ht="12">
      <c r="A81" s="45" t="s">
        <v>19</v>
      </c>
      <c r="B81" s="33">
        <f>SUM(B76:B80)</f>
        <v>1073</v>
      </c>
      <c r="C81" s="45">
        <f>SUM(C76:C80)</f>
        <v>205</v>
      </c>
      <c r="D81" s="41">
        <f>SUM(D76:D80)</f>
        <v>1278</v>
      </c>
      <c r="E81" s="35"/>
      <c r="F81" s="35"/>
      <c r="G81" s="35"/>
      <c r="H81" s="35"/>
      <c r="I81" s="35"/>
      <c r="J81" s="35"/>
      <c r="K81" s="35"/>
      <c r="L81" s="36"/>
      <c r="Q81" s="13"/>
      <c r="R81" s="13"/>
      <c r="S81" s="13"/>
      <c r="T81" s="13"/>
    </row>
    <row r="82" spans="1:20" ht="1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2">
      <c r="A115" s="13"/>
      <c r="B115" s="13"/>
      <c r="C115" s="13"/>
      <c r="D115" s="13"/>
      <c r="E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>
      <c r="B121" s="13"/>
      <c r="C121" s="13"/>
      <c r="D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2">
      <c r="A122" s="54" t="s">
        <v>33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13"/>
      <c r="S122" s="13"/>
      <c r="T122" s="13"/>
    </row>
    <row r="123" spans="1:17" ht="1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30" ht="12">
      <c r="A130" s="49"/>
    </row>
  </sheetData>
  <sheetProtection selectLockedCells="1" selectUnlockedCells="1"/>
  <mergeCells count="41">
    <mergeCell ref="A1:L1"/>
    <mergeCell ref="A2:L2"/>
    <mergeCell ref="A3:L3"/>
    <mergeCell ref="A4:L4"/>
    <mergeCell ref="A5:L5"/>
    <mergeCell ref="A7:A8"/>
    <mergeCell ref="B7:C7"/>
    <mergeCell ref="D7:E7"/>
    <mergeCell ref="F7:G7"/>
    <mergeCell ref="H7:I7"/>
    <mergeCell ref="J7:K7"/>
    <mergeCell ref="L7:L8"/>
    <mergeCell ref="A9:L9"/>
    <mergeCell ref="A16:L16"/>
    <mergeCell ref="A21:L21"/>
    <mergeCell ref="A26:L26"/>
    <mergeCell ref="A31:L31"/>
    <mergeCell ref="A41:L41"/>
    <mergeCell ref="A42:A43"/>
    <mergeCell ref="B42:B43"/>
    <mergeCell ref="D42:D43"/>
    <mergeCell ref="F42:F43"/>
    <mergeCell ref="H42:H43"/>
    <mergeCell ref="J42:J43"/>
    <mergeCell ref="L42:L43"/>
    <mergeCell ref="A52:L52"/>
    <mergeCell ref="A53:A54"/>
    <mergeCell ref="B53:B54"/>
    <mergeCell ref="D53:D54"/>
    <mergeCell ref="F53:F54"/>
    <mergeCell ref="H53:H54"/>
    <mergeCell ref="J53:J54"/>
    <mergeCell ref="L53:L54"/>
    <mergeCell ref="A63:L63"/>
    <mergeCell ref="A64:A65"/>
    <mergeCell ref="B64:B65"/>
    <mergeCell ref="D64:D65"/>
    <mergeCell ref="F64:F65"/>
    <mergeCell ref="H64:H65"/>
    <mergeCell ref="J64:J65"/>
    <mergeCell ref="L64:L65"/>
  </mergeCells>
  <printOptions horizontalCentered="1"/>
  <pageMargins left="0.31496062992125984" right="0.1968503937007874" top="0.1968503937007874" bottom="0.07874015748031496" header="0.5118110236220472" footer="0.5118110236220472"/>
  <pageSetup horizontalDpi="300" verticalDpi="300" orientation="landscape" paperSize="9" scale="83" r:id="rId2"/>
  <rowBreaks count="2" manualBreakCount="2">
    <brk id="38" max="13" man="1"/>
    <brk id="8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perfil</cp:lastModifiedBy>
  <cp:lastPrinted>2017-04-11T11:48:42Z</cp:lastPrinted>
  <dcterms:created xsi:type="dcterms:W3CDTF">2010-02-11T13:09:12Z</dcterms:created>
  <dcterms:modified xsi:type="dcterms:W3CDTF">2017-04-11T11:48:45Z</dcterms:modified>
  <cp:category/>
  <cp:version/>
  <cp:contentType/>
  <cp:contentStatus/>
</cp:coreProperties>
</file>